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Bach Des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J51" i="1"/>
  <c r="I51"/>
  <c r="H51"/>
  <c r="F51"/>
  <c r="G51" s="1"/>
  <c r="E51"/>
  <c r="C51"/>
  <c r="J50"/>
  <c r="G50"/>
  <c r="D50"/>
  <c r="J49"/>
  <c r="G49"/>
  <c r="D49"/>
  <c r="B49"/>
  <c r="J48"/>
  <c r="G48"/>
  <c r="D48"/>
  <c r="B48"/>
  <c r="J47"/>
  <c r="G47"/>
  <c r="D47"/>
  <c r="B47"/>
  <c r="J46"/>
  <c r="G46"/>
  <c r="D46"/>
  <c r="B46"/>
  <c r="B51" s="1"/>
  <c r="D51" s="1"/>
  <c r="C35"/>
  <c r="D34"/>
  <c r="B33"/>
  <c r="D33" s="1"/>
  <c r="D32"/>
  <c r="B32"/>
  <c r="B31"/>
  <c r="D31" s="1"/>
  <c r="D30"/>
  <c r="B30"/>
  <c r="C17"/>
  <c r="B17"/>
  <c r="D16"/>
  <c r="D15"/>
  <c r="D14"/>
  <c r="D13"/>
  <c r="D12"/>
  <c r="B35" l="1"/>
  <c r="D35" s="1"/>
  <c r="D17"/>
  <c r="D20" l="1"/>
</calcChain>
</file>

<file path=xl/sharedStrings.xml><?xml version="1.0" encoding="utf-8"?>
<sst xmlns="http://schemas.openxmlformats.org/spreadsheetml/2006/main" count="53" uniqueCount="26">
  <si>
    <t>SISTEMA EDUCATIVO ESTATAL</t>
  </si>
  <si>
    <t>Dirección de Planeación, Programación y Presupuesto</t>
  </si>
  <si>
    <t>Departamento de Información y Estadística Educativa</t>
  </si>
  <si>
    <t>Deserción Intracurricular en Bachillerato</t>
  </si>
  <si>
    <t xml:space="preserve">   Modalidad Bachillerato General y Tecnológico</t>
  </si>
  <si>
    <t>Municipio</t>
  </si>
  <si>
    <t>2012-2013</t>
  </si>
  <si>
    <t>%</t>
  </si>
  <si>
    <t>Matrícula de inicio</t>
  </si>
  <si>
    <t>Existencia de fin</t>
  </si>
  <si>
    <t>Ensenada</t>
  </si>
  <si>
    <t>Mexicali</t>
  </si>
  <si>
    <t>Tecate</t>
  </si>
  <si>
    <t>Tijuana</t>
  </si>
  <si>
    <t>Playas de Rosarito</t>
  </si>
  <si>
    <t>Baja California</t>
  </si>
  <si>
    <t>Baja</t>
  </si>
  <si>
    <t xml:space="preserve">   Modalidad Bachillerato General, Tecnológico y Profesional Técnico</t>
  </si>
  <si>
    <t>Deserción Intracurricular en Bachillerato General y Tecnológico</t>
  </si>
  <si>
    <t>* En 2012-13 en la matrícula de inicio incluye el ingreso de 8,363 alumnos y la existencia de fin incluye a 8,977 alumnos de CONALEP.</t>
  </si>
  <si>
    <t>* En 2011-12 en la matrícula de inicio incluye el ingreso de 8,362 alumnos y la existencia de fin incluye a 7,258 alumnos de CONALEP.</t>
  </si>
  <si>
    <t>* En 2010-11 en la matrícula de inicio incluye el ingreso de 8,078 alumnos y la existencia de fin incluye a 6,942 alumnos de CONALEP.</t>
  </si>
  <si>
    <t>* En 2009-10 en la matrícula de inicio incluye el ingreso de 8,217 alumnos y la existencia de fin incluye a 7,161 alumnos de CONALEP.</t>
  </si>
  <si>
    <t>2012-2013*</t>
  </si>
  <si>
    <t>2013-2014</t>
  </si>
  <si>
    <t>2014-2015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</si>
</sst>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6" formatCode="General_)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color indexed="9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9"/>
      <color indexed="8"/>
      <name val="Arial"/>
      <family val="2"/>
    </font>
    <font>
      <sz val="9"/>
      <color indexed="8"/>
      <name val="Tahoma"/>
      <family val="2"/>
    </font>
    <font>
      <b/>
      <sz val="9"/>
      <color theme="0"/>
      <name val="Arial"/>
      <family val="2"/>
    </font>
    <font>
      <b/>
      <sz val="9"/>
      <color theme="0"/>
      <name val="Tahoma"/>
      <family val="2"/>
    </font>
    <font>
      <b/>
      <sz val="11"/>
      <name val="Arial"/>
      <family val="2"/>
    </font>
    <font>
      <b/>
      <sz val="9"/>
      <color rgb="FF002060"/>
      <name val="Arial"/>
      <family val="2"/>
    </font>
    <font>
      <sz val="9"/>
      <color rgb="FF002060"/>
      <name val="Tahoma"/>
      <family val="2"/>
    </font>
    <font>
      <b/>
      <sz val="9"/>
      <color rgb="FF002060"/>
      <name val="Tahoma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8" fillId="0" borderId="0"/>
    <xf numFmtId="166" fontId="1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8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15" borderId="2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vertical="center" wrapText="1"/>
    </xf>
    <xf numFmtId="0" fontId="6" fillId="15" borderId="6" xfId="0" applyNumberFormat="1" applyFont="1" applyFill="1" applyBorder="1" applyAlignment="1">
      <alignment horizontal="center" vertical="center" wrapText="1"/>
    </xf>
    <xf numFmtId="0" fontId="6" fillId="15" borderId="7" xfId="0" applyNumberFormat="1" applyFont="1" applyFill="1" applyBorder="1" applyAlignment="1">
      <alignment horizontal="center" vertical="center" wrapText="1"/>
    </xf>
    <xf numFmtId="0" fontId="9" fillId="15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 wrapText="1"/>
    </xf>
    <xf numFmtId="0" fontId="12" fillId="16" borderId="9" xfId="0" applyFont="1" applyFill="1" applyBorder="1" applyAlignment="1">
      <alignment horizontal="center" vertical="center" wrapText="1"/>
    </xf>
    <xf numFmtId="3" fontId="13" fillId="16" borderId="10" xfId="0" applyNumberFormat="1" applyFont="1" applyFill="1" applyBorder="1" applyAlignment="1">
      <alignment horizontal="center" vertical="center"/>
    </xf>
    <xf numFmtId="3" fontId="13" fillId="16" borderId="10" xfId="0" applyNumberFormat="1" applyFont="1" applyFill="1" applyBorder="1" applyAlignment="1">
      <alignment horizontal="center" vertical="center" wrapText="1"/>
    </xf>
    <xf numFmtId="2" fontId="13" fillId="16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0" fillId="17" borderId="0" xfId="0" applyFill="1" applyAlignment="1">
      <alignment vertical="center"/>
    </xf>
    <xf numFmtId="0" fontId="0" fillId="17" borderId="0" xfId="0" applyFill="1" applyAlignment="1">
      <alignment horizontal="right" vertical="center"/>
    </xf>
    <xf numFmtId="4" fontId="14" fillId="17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15" borderId="12" xfId="0" applyFont="1" applyFill="1" applyBorder="1" applyAlignment="1">
      <alignment vertical="center" wrapText="1"/>
    </xf>
    <xf numFmtId="0" fontId="7" fillId="15" borderId="13" xfId="0" applyFont="1" applyFill="1" applyBorder="1" applyAlignment="1">
      <alignment horizontal="center" vertical="center"/>
    </xf>
    <xf numFmtId="0" fontId="5" fillId="18" borderId="14" xfId="0" applyFont="1" applyFill="1" applyBorder="1" applyAlignment="1">
      <alignment horizontal="center" vertical="center" wrapText="1"/>
    </xf>
    <xf numFmtId="0" fontId="7" fillId="18" borderId="16" xfId="0" applyFont="1" applyFill="1" applyBorder="1" applyAlignment="1">
      <alignment horizontal="center" vertical="center"/>
    </xf>
    <xf numFmtId="0" fontId="7" fillId="18" borderId="15" xfId="0" applyFont="1" applyFill="1" applyBorder="1" applyAlignment="1">
      <alignment horizontal="center" vertical="center"/>
    </xf>
    <xf numFmtId="0" fontId="7" fillId="18" borderId="14" xfId="0" applyFont="1" applyFill="1" applyBorder="1" applyAlignment="1">
      <alignment horizontal="center" vertical="center"/>
    </xf>
    <xf numFmtId="0" fontId="5" fillId="18" borderId="17" xfId="0" applyFont="1" applyFill="1" applyBorder="1" applyAlignment="1">
      <alignment horizontal="center" vertical="center" wrapText="1"/>
    </xf>
    <xf numFmtId="0" fontId="6" fillId="18" borderId="19" xfId="0" applyNumberFormat="1" applyFont="1" applyFill="1" applyBorder="1" applyAlignment="1">
      <alignment horizontal="center" vertical="center" wrapText="1"/>
    </xf>
    <xf numFmtId="0" fontId="6" fillId="18" borderId="18" xfId="0" applyNumberFormat="1" applyFont="1" applyFill="1" applyBorder="1" applyAlignment="1">
      <alignment horizontal="center" vertical="center" wrapText="1"/>
    </xf>
    <xf numFmtId="0" fontId="6" fillId="18" borderId="17" xfId="0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0" fontId="15" fillId="19" borderId="20" xfId="0" applyFont="1" applyFill="1" applyBorder="1" applyAlignment="1">
      <alignment horizontal="center" vertical="center" wrapText="1"/>
    </xf>
    <xf numFmtId="3" fontId="16" fillId="19" borderId="21" xfId="0" applyNumberFormat="1" applyFont="1" applyFill="1" applyBorder="1" applyAlignment="1">
      <alignment horizontal="center" vertical="center" wrapText="1"/>
    </xf>
    <xf numFmtId="3" fontId="16" fillId="19" borderId="0" xfId="0" applyNumberFormat="1" applyFont="1" applyFill="1" applyBorder="1" applyAlignment="1">
      <alignment horizontal="center" vertical="center" wrapText="1"/>
    </xf>
    <xf numFmtId="164" fontId="17" fillId="19" borderId="20" xfId="0" applyNumberFormat="1" applyFont="1" applyFill="1" applyBorder="1" applyAlignment="1">
      <alignment horizontal="center" vertical="center" wrapText="1"/>
    </xf>
    <xf numFmtId="164" fontId="17" fillId="19" borderId="0" xfId="0" applyNumberFormat="1" applyFont="1" applyFill="1" applyBorder="1" applyAlignment="1">
      <alignment horizontal="center" vertical="center" wrapText="1"/>
    </xf>
    <xf numFmtId="0" fontId="12" fillId="16" borderId="22" xfId="0" applyFont="1" applyFill="1" applyBorder="1" applyAlignment="1">
      <alignment horizontal="center" vertical="center" wrapText="1"/>
    </xf>
    <xf numFmtId="3" fontId="13" fillId="16" borderId="24" xfId="0" applyNumberFormat="1" applyFont="1" applyFill="1" applyBorder="1" applyAlignment="1">
      <alignment horizontal="center" vertical="center"/>
    </xf>
    <xf numFmtId="3" fontId="13" fillId="16" borderId="23" xfId="0" applyNumberFormat="1" applyFont="1" applyFill="1" applyBorder="1" applyAlignment="1">
      <alignment horizontal="center" vertical="center" wrapText="1"/>
    </xf>
    <xf numFmtId="164" fontId="13" fillId="16" borderId="22" xfId="0" applyNumberFormat="1" applyFont="1" applyFill="1" applyBorder="1" applyAlignment="1">
      <alignment horizontal="center" vertical="center" wrapText="1"/>
    </xf>
    <xf numFmtId="3" fontId="13" fillId="16" borderId="23" xfId="0" applyNumberFormat="1" applyFont="1" applyFill="1" applyBorder="1" applyAlignment="1">
      <alignment horizontal="center" vertical="center"/>
    </xf>
    <xf numFmtId="164" fontId="13" fillId="16" borderId="23" xfId="0" applyNumberFormat="1" applyFont="1" applyFill="1" applyBorder="1" applyAlignment="1">
      <alignment horizontal="center" vertical="center" wrapText="1"/>
    </xf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Deserción Intracurricular en Bachillerato General</a:t>
            </a:r>
          </a:p>
        </c:rich>
      </c:tx>
      <c:layout>
        <c:manualLayout>
          <c:xMode val="edge"/>
          <c:yMode val="edge"/>
          <c:x val="0.36767926249747046"/>
          <c:y val="6.5194852367471898E-2"/>
        </c:manualLayout>
      </c:layout>
    </c:title>
    <c:plotArea>
      <c:layout>
        <c:manualLayout>
          <c:layoutTarget val="inner"/>
          <c:xMode val="edge"/>
          <c:yMode val="edge"/>
          <c:x val="9.170318712357145E-2"/>
          <c:y val="0.44651224709483439"/>
          <c:w val="0.89665338520824756"/>
          <c:h val="0.33397853595578086"/>
        </c:manualLayout>
      </c:layout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3.2948929159802305E-2"/>
                  <c:y val="-0.1007697468589937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A8-4338-B9B2-6A2A13649166}"/>
                </c:ext>
              </c:extLst>
            </c:dLbl>
            <c:dLbl>
              <c:idx val="1"/>
              <c:layout>
                <c:manualLayout>
                  <c:x val="-6.5897858319605013E-3"/>
                  <c:y val="-9.517142758904674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A8-4338-B9B2-6A2A13649166}"/>
                </c:ext>
              </c:extLst>
            </c:dLbl>
            <c:dLbl>
              <c:idx val="2"/>
              <c:layout>
                <c:manualLayout>
                  <c:x val="-4.4053496607817134E-2"/>
                  <c:y val="-9.474383942433405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A8-4338-B9B2-6A2A13649166}"/>
                </c:ext>
              </c:extLst>
            </c:dLbl>
            <c:dLbl>
              <c:idx val="3"/>
              <c:layout>
                <c:manualLayout>
                  <c:x val="-2.0012539618709156E-2"/>
                  <c:y val="-5.383202749965001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A8-4338-B9B2-6A2A13649166}"/>
                </c:ext>
              </c:extLst>
            </c:dLbl>
            <c:dLbl>
              <c:idx val="4"/>
              <c:layout>
                <c:manualLayout>
                  <c:x val="-2.0012539618709156E-2"/>
                  <c:y val="-7.852326035534780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A8-4338-B9B2-6A2A13649166}"/>
                </c:ext>
              </c:extLst>
            </c:dLbl>
            <c:dLbl>
              <c:idx val="5"/>
              <c:layout>
                <c:manualLayout>
                  <c:x val="-2.4162548050521683E-2"/>
                  <c:y val="8.957310831910254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A8-4338-B9B2-6A2A136491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'Bach Des'!#REF!</c:f>
            </c:multiLvlStrRef>
          </c:cat>
          <c:val>
            <c:numRef>
              <c:f>'Bach Des'!#REF!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9A8-4338-B9B2-6A2A13649166}"/>
            </c:ext>
          </c:extLst>
        </c:ser>
        <c:dLbls>
          <c:showVal val="1"/>
        </c:dLbls>
        <c:marker val="1"/>
        <c:axId val="324943872"/>
        <c:axId val="324945408"/>
      </c:lineChart>
      <c:catAx>
        <c:axId val="32494387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324945408"/>
        <c:crosses val="autoZero"/>
        <c:auto val="1"/>
        <c:lblAlgn val="ctr"/>
        <c:lblOffset val="100"/>
        <c:tickLblSkip val="1"/>
        <c:tickMarkSkip val="1"/>
      </c:catAx>
      <c:valAx>
        <c:axId val="324945408"/>
        <c:scaling>
          <c:orientation val="minMax"/>
          <c:min val="6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32494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813683524460612"/>
          <c:y val="0.90650383979780258"/>
          <c:w val="0.28320512654204877"/>
          <c:h val="8.4825993972985292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Deserción Intracurricular en Bachillerato General</a:t>
            </a:r>
          </a:p>
        </c:rich>
      </c:tx>
      <c:layout>
        <c:manualLayout>
          <c:xMode val="edge"/>
          <c:yMode val="edge"/>
          <c:x val="0.36767926249747057"/>
          <c:y val="6.5194852367471898E-2"/>
        </c:manualLayout>
      </c:layout>
    </c:title>
    <c:plotArea>
      <c:layout>
        <c:manualLayout>
          <c:layoutTarget val="inner"/>
          <c:xMode val="edge"/>
          <c:yMode val="edge"/>
          <c:x val="9.170318712357145E-2"/>
          <c:y val="0.4465122470948345"/>
          <c:w val="0.89665338520824756"/>
          <c:h val="0.33397853595578109"/>
        </c:manualLayout>
      </c:layout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3.2948929159802305E-2"/>
                  <c:y val="-0.1007697468589937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79-414F-B006-25A84044A452}"/>
                </c:ext>
              </c:extLst>
            </c:dLbl>
            <c:dLbl>
              <c:idx val="1"/>
              <c:layout>
                <c:manualLayout>
                  <c:x val="-6.5897858319605013E-3"/>
                  <c:y val="-9.517142758904674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79-414F-B006-25A84044A452}"/>
                </c:ext>
              </c:extLst>
            </c:dLbl>
            <c:dLbl>
              <c:idx val="2"/>
              <c:layout>
                <c:manualLayout>
                  <c:x val="-4.4053496607817134E-2"/>
                  <c:y val="-9.474383942433405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79-414F-B006-25A84044A452}"/>
                </c:ext>
              </c:extLst>
            </c:dLbl>
            <c:dLbl>
              <c:idx val="3"/>
              <c:layout>
                <c:manualLayout>
                  <c:x val="-2.0012539618709156E-2"/>
                  <c:y val="-5.383202749965001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79-414F-B006-25A84044A452}"/>
                </c:ext>
              </c:extLst>
            </c:dLbl>
            <c:dLbl>
              <c:idx val="4"/>
              <c:layout>
                <c:manualLayout>
                  <c:x val="-2.0012539618709156E-2"/>
                  <c:y val="-7.852326035534780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79-414F-B006-25A84044A452}"/>
                </c:ext>
              </c:extLst>
            </c:dLbl>
            <c:dLbl>
              <c:idx val="5"/>
              <c:layout>
                <c:manualLayout>
                  <c:x val="-2.4162548050521683E-2"/>
                  <c:y val="8.957310831910254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79-414F-B006-25A84044A4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'Bach Des'!#REF!</c:f>
            </c:multiLvlStrRef>
          </c:cat>
          <c:val>
            <c:numRef>
              <c:f>'Bach Des'!#REF!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E79-414F-B006-25A84044A452}"/>
            </c:ext>
          </c:extLst>
        </c:ser>
        <c:dLbls>
          <c:showVal val="1"/>
        </c:dLbls>
        <c:marker val="1"/>
        <c:axId val="324985216"/>
        <c:axId val="324986752"/>
      </c:lineChart>
      <c:catAx>
        <c:axId val="32498521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324986752"/>
        <c:crosses val="autoZero"/>
        <c:auto val="1"/>
        <c:lblAlgn val="ctr"/>
        <c:lblOffset val="100"/>
        <c:tickLblSkip val="1"/>
        <c:tickMarkSkip val="1"/>
      </c:catAx>
      <c:valAx>
        <c:axId val="324986752"/>
        <c:scaling>
          <c:orientation val="minMax"/>
          <c:min val="6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32498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813683524460639"/>
          <c:y val="0.90650383979780258"/>
          <c:w val="0.28320512654204877"/>
          <c:h val="8.4825993972985347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7</xdr:row>
      <xdr:rowOff>238125</xdr:rowOff>
    </xdr:from>
    <xdr:to>
      <xdr:col>12</xdr:col>
      <xdr:colOff>0</xdr:colOff>
      <xdr:row>16</xdr:row>
      <xdr:rowOff>96838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25</xdr:row>
      <xdr:rowOff>114300</xdr:rowOff>
    </xdr:from>
    <xdr:to>
      <xdr:col>12</xdr:col>
      <xdr:colOff>0</xdr:colOff>
      <xdr:row>35</xdr:row>
      <xdr:rowOff>1588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71"/>
  <sheetViews>
    <sheetView showGridLines="0" tabSelected="1" zoomScaleNormal="100" workbookViewId="0">
      <selection activeCell="A41" sqref="A41"/>
    </sheetView>
  </sheetViews>
  <sheetFormatPr baseColWidth="10" defaultColWidth="9.5703125" defaultRowHeight="12.75"/>
  <cols>
    <col min="1" max="1" width="14.5703125" style="1" bestFit="1" customWidth="1"/>
    <col min="2" max="2" width="12.42578125" style="1" customWidth="1"/>
    <col min="3" max="3" width="11.28515625" style="1" customWidth="1"/>
    <col min="4" max="4" width="11" style="1" customWidth="1"/>
    <col min="5" max="5" width="10.28515625" style="1" customWidth="1"/>
    <col min="6" max="6" width="10.5703125" style="1" customWidth="1"/>
    <col min="7" max="11" width="9.5703125" style="1"/>
    <col min="12" max="12" width="16.28515625" style="1" customWidth="1"/>
    <col min="13" max="16384" width="9.5703125" style="1"/>
  </cols>
  <sheetData>
    <row r="1" spans="1:1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5" spans="1:10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</row>
    <row r="6" spans="1:10">
      <c r="B6" s="2"/>
      <c r="C6" s="2"/>
    </row>
    <row r="7" spans="1:10" hidden="1">
      <c r="A7" s="3" t="s">
        <v>4</v>
      </c>
    </row>
    <row r="8" spans="1:10" ht="21" hidden="1" customHeight="1" thickTop="1" thickBot="1">
      <c r="A8" s="4" t="s">
        <v>5</v>
      </c>
      <c r="B8" s="5"/>
      <c r="C8" s="5"/>
      <c r="D8" s="6"/>
    </row>
    <row r="9" spans="1:10" ht="21" hidden="1" customHeight="1" thickTop="1" thickBot="1">
      <c r="A9" s="7"/>
      <c r="B9" s="8" t="s">
        <v>6</v>
      </c>
      <c r="C9" s="8"/>
      <c r="D9" s="9"/>
    </row>
    <row r="10" spans="1:10" ht="15" hidden="1" customHeight="1" thickTop="1" thickBot="1">
      <c r="A10" s="10"/>
      <c r="B10" s="11" t="s">
        <v>8</v>
      </c>
      <c r="C10" s="11" t="s">
        <v>9</v>
      </c>
      <c r="D10" s="12" t="s">
        <v>7</v>
      </c>
    </row>
    <row r="11" spans="1:10" ht="15" hidden="1" customHeight="1" thickTop="1" thickBot="1">
      <c r="A11" s="10"/>
      <c r="B11" s="11"/>
      <c r="C11" s="11"/>
      <c r="D11" s="13"/>
    </row>
    <row r="12" spans="1:10" ht="22.5" hidden="1" customHeight="1" thickTop="1" thickBot="1">
      <c r="A12" s="14" t="s">
        <v>10</v>
      </c>
      <c r="B12" s="15">
        <v>18590</v>
      </c>
      <c r="C12" s="15">
        <v>16823</v>
      </c>
      <c r="D12" s="16">
        <f t="shared" ref="D12:D17" si="0">100-C12/B12*100</f>
        <v>9.5051102743410496</v>
      </c>
    </row>
    <row r="13" spans="1:10" ht="22.5" hidden="1" customHeight="1" thickTop="1" thickBot="1">
      <c r="A13" s="14" t="s">
        <v>11</v>
      </c>
      <c r="B13" s="15">
        <v>36111</v>
      </c>
      <c r="C13" s="15">
        <v>32788</v>
      </c>
      <c r="D13" s="16">
        <f t="shared" si="0"/>
        <v>9.202182160560497</v>
      </c>
    </row>
    <row r="14" spans="1:10" ht="22.5" hidden="1" customHeight="1" thickTop="1" thickBot="1">
      <c r="A14" s="14" t="s">
        <v>12</v>
      </c>
      <c r="B14" s="15">
        <v>3821</v>
      </c>
      <c r="C14" s="15">
        <v>3444</v>
      </c>
      <c r="D14" s="16">
        <f t="shared" si="0"/>
        <v>9.8665270871499615</v>
      </c>
    </row>
    <row r="15" spans="1:10" ht="22.5" hidden="1" customHeight="1" thickTop="1" thickBot="1">
      <c r="A15" s="14" t="s">
        <v>13</v>
      </c>
      <c r="B15" s="15">
        <v>58295</v>
      </c>
      <c r="C15" s="15">
        <v>53584</v>
      </c>
      <c r="D15" s="16">
        <f t="shared" si="0"/>
        <v>8.0813105755210586</v>
      </c>
    </row>
    <row r="16" spans="1:10" ht="27.75" hidden="1" customHeight="1" thickTop="1" thickBot="1">
      <c r="A16" s="14" t="s">
        <v>14</v>
      </c>
      <c r="B16" s="15">
        <v>5138</v>
      </c>
      <c r="C16" s="15">
        <v>4595</v>
      </c>
      <c r="D16" s="16">
        <f t="shared" si="0"/>
        <v>10.568314519268199</v>
      </c>
    </row>
    <row r="17" spans="1:10" ht="27.75" hidden="1" customHeight="1" thickTop="1" thickBot="1">
      <c r="A17" s="17" t="s">
        <v>15</v>
      </c>
      <c r="B17" s="18">
        <f>SUM(B12:B16)</f>
        <v>121955</v>
      </c>
      <c r="C17" s="19">
        <f>SUM(C12:C16)</f>
        <v>111234</v>
      </c>
      <c r="D17" s="20">
        <f t="shared" si="0"/>
        <v>8.7909474806280912</v>
      </c>
    </row>
    <row r="18" spans="1:10" hidden="1">
      <c r="A18" s="21"/>
    </row>
    <row r="19" spans="1:10" ht="15" hidden="1" customHeight="1">
      <c r="A19" s="21"/>
    </row>
    <row r="20" spans="1:10" s="22" customFormat="1" ht="15" hidden="1">
      <c r="C20" s="23" t="s">
        <v>16</v>
      </c>
      <c r="D20" s="24">
        <f>-D17+D35</f>
        <v>-1.0353035941350583</v>
      </c>
      <c r="J20" s="1"/>
    </row>
    <row r="21" spans="1:10" hidden="1"/>
    <row r="22" spans="1:10" hidden="1"/>
    <row r="23" spans="1:10" hidden="1">
      <c r="B23" s="25"/>
      <c r="C23" s="25"/>
    </row>
    <row r="24" spans="1:10" hidden="1">
      <c r="A24" s="3"/>
    </row>
    <row r="25" spans="1:10" hidden="1">
      <c r="A25" s="26" t="s">
        <v>17</v>
      </c>
    </row>
    <row r="26" spans="1:10" ht="16.5" hidden="1" customHeight="1" thickTop="1" thickBot="1">
      <c r="A26" s="4" t="s">
        <v>5</v>
      </c>
      <c r="B26" s="5"/>
      <c r="C26" s="5"/>
      <c r="D26" s="6"/>
    </row>
    <row r="27" spans="1:10" ht="16.5" hidden="1" customHeight="1" thickTop="1" thickBot="1">
      <c r="A27" s="7"/>
      <c r="B27" s="8" t="s">
        <v>6</v>
      </c>
      <c r="C27" s="8"/>
      <c r="D27" s="9"/>
    </row>
    <row r="28" spans="1:10" ht="14.25" hidden="1" customHeight="1" thickTop="1" thickBot="1">
      <c r="A28" s="10"/>
      <c r="B28" s="11" t="s">
        <v>8</v>
      </c>
      <c r="C28" s="11" t="s">
        <v>9</v>
      </c>
      <c r="D28" s="12" t="s">
        <v>7</v>
      </c>
    </row>
    <row r="29" spans="1:10" ht="14.25" hidden="1" customHeight="1" thickTop="1" thickBot="1">
      <c r="A29" s="10"/>
      <c r="B29" s="11"/>
      <c r="C29" s="11"/>
      <c r="D29" s="13"/>
    </row>
    <row r="30" spans="1:10" ht="19.5" hidden="1" customHeight="1" thickTop="1" thickBot="1">
      <c r="A30" s="14" t="s">
        <v>10</v>
      </c>
      <c r="B30" s="15">
        <f>18590+1604</f>
        <v>20194</v>
      </c>
      <c r="C30" s="15">
        <v>18096</v>
      </c>
      <c r="D30" s="16">
        <f t="shared" ref="D30:D35" si="1">100-C30/B30*100</f>
        <v>10.389224522135294</v>
      </c>
    </row>
    <row r="31" spans="1:10" ht="19.5" hidden="1" customHeight="1" thickTop="1" thickBot="1">
      <c r="A31" s="14" t="s">
        <v>11</v>
      </c>
      <c r="B31" s="15">
        <f>36111+2868</f>
        <v>38979</v>
      </c>
      <c r="C31" s="15">
        <v>36934</v>
      </c>
      <c r="D31" s="16">
        <f t="shared" si="1"/>
        <v>5.2464147361399682</v>
      </c>
    </row>
    <row r="32" spans="1:10" ht="19.5" hidden="1" customHeight="1" thickTop="1" thickBot="1">
      <c r="A32" s="14" t="s">
        <v>12</v>
      </c>
      <c r="B32" s="15">
        <f>3821+604</f>
        <v>4425</v>
      </c>
      <c r="C32" s="15">
        <v>3991</v>
      </c>
      <c r="D32" s="16">
        <f t="shared" si="1"/>
        <v>9.8079096045197645</v>
      </c>
    </row>
    <row r="33" spans="1:10" ht="19.5" hidden="1" customHeight="1" thickTop="1" thickBot="1">
      <c r="A33" s="14" t="s">
        <v>13</v>
      </c>
      <c r="B33" s="15">
        <f>58295+3287</f>
        <v>61582</v>
      </c>
      <c r="C33" s="15">
        <v>56595</v>
      </c>
      <c r="D33" s="16">
        <f t="shared" si="1"/>
        <v>8.0981455620148637</v>
      </c>
    </row>
    <row r="34" spans="1:10" ht="24.75" hidden="1" customHeight="1" thickTop="1" thickBot="1">
      <c r="A34" s="14" t="s">
        <v>14</v>
      </c>
      <c r="B34" s="15">
        <v>5138</v>
      </c>
      <c r="C34" s="15">
        <v>4595</v>
      </c>
      <c r="D34" s="16">
        <f t="shared" si="1"/>
        <v>10.568314519268199</v>
      </c>
    </row>
    <row r="35" spans="1:10" ht="23.25" hidden="1" customHeight="1" thickTop="1" thickBot="1">
      <c r="A35" s="17" t="s">
        <v>15</v>
      </c>
      <c r="B35" s="18">
        <f>SUM(B30:B34)</f>
        <v>130318</v>
      </c>
      <c r="C35" s="19">
        <f>SUM(C30:C34)</f>
        <v>120211</v>
      </c>
      <c r="D35" s="20">
        <f t="shared" si="1"/>
        <v>7.7556438864930328</v>
      </c>
    </row>
    <row r="36" spans="1:10" hidden="1"/>
    <row r="37" spans="1:10" hidden="1">
      <c r="A37" s="1" t="s">
        <v>19</v>
      </c>
    </row>
    <row r="38" spans="1:10" hidden="1">
      <c r="A38" s="1" t="s">
        <v>20</v>
      </c>
    </row>
    <row r="39" spans="1:10" hidden="1">
      <c r="A39" s="1" t="s">
        <v>21</v>
      </c>
    </row>
    <row r="40" spans="1:10" hidden="1">
      <c r="A40" s="1" t="s">
        <v>22</v>
      </c>
    </row>
    <row r="42" spans="1:10" ht="13.5" thickBot="1"/>
    <row r="43" spans="1:10" ht="17.25" customHeight="1" thickTop="1" thickBot="1">
      <c r="A43" s="27"/>
      <c r="B43" s="28" t="s">
        <v>18</v>
      </c>
      <c r="C43" s="28"/>
      <c r="D43" s="28"/>
      <c r="E43" s="28"/>
      <c r="F43" s="28"/>
      <c r="G43" s="28"/>
      <c r="H43" s="28"/>
      <c r="I43" s="28"/>
      <c r="J43" s="28"/>
    </row>
    <row r="44" spans="1:10" ht="14.25" thickTop="1" thickBot="1">
      <c r="A44" s="29" t="s">
        <v>5</v>
      </c>
      <c r="B44" s="31" t="s">
        <v>23</v>
      </c>
      <c r="C44" s="31"/>
      <c r="D44" s="32"/>
      <c r="E44" s="30" t="s">
        <v>24</v>
      </c>
      <c r="F44" s="31"/>
      <c r="G44" s="32"/>
      <c r="H44" s="31" t="s">
        <v>25</v>
      </c>
      <c r="I44" s="31"/>
      <c r="J44" s="31"/>
    </row>
    <row r="45" spans="1:10" ht="30" customHeight="1" thickTop="1">
      <c r="A45" s="33"/>
      <c r="B45" s="35" t="s">
        <v>8</v>
      </c>
      <c r="C45" s="35" t="s">
        <v>9</v>
      </c>
      <c r="D45" s="36" t="s">
        <v>7</v>
      </c>
      <c r="E45" s="34" t="s">
        <v>8</v>
      </c>
      <c r="F45" s="35" t="s">
        <v>9</v>
      </c>
      <c r="G45" s="36" t="s">
        <v>7</v>
      </c>
      <c r="H45" s="35" t="s">
        <v>8</v>
      </c>
      <c r="I45" s="35" t="s">
        <v>9</v>
      </c>
      <c r="J45" s="35" t="s">
        <v>7</v>
      </c>
    </row>
    <row r="46" spans="1:10" ht="29.25" customHeight="1">
      <c r="A46" s="37" t="s">
        <v>10</v>
      </c>
      <c r="B46" s="39">
        <f>18590+1604</f>
        <v>20194</v>
      </c>
      <c r="C46" s="39">
        <v>18096</v>
      </c>
      <c r="D46" s="40">
        <f t="shared" ref="D46:D51" si="2">100-C46/B46*100</f>
        <v>10.389224522135294</v>
      </c>
      <c r="E46" s="38">
        <v>22058</v>
      </c>
      <c r="F46" s="39">
        <v>20590</v>
      </c>
      <c r="G46" s="40">
        <f t="shared" ref="G46:G50" si="3">100-F46/E46*100</f>
        <v>6.6551817934536217</v>
      </c>
      <c r="H46" s="39">
        <v>22299</v>
      </c>
      <c r="I46" s="39">
        <v>16322</v>
      </c>
      <c r="J46" s="41">
        <f t="shared" ref="J46:J51" si="4">100-I46/H46*100</f>
        <v>26.803892551235492</v>
      </c>
    </row>
    <row r="47" spans="1:10" ht="29.25" customHeight="1">
      <c r="A47" s="42" t="s">
        <v>11</v>
      </c>
      <c r="B47" s="44">
        <f>36111+2868</f>
        <v>38979</v>
      </c>
      <c r="C47" s="44">
        <v>36934</v>
      </c>
      <c r="D47" s="45">
        <f t="shared" si="2"/>
        <v>5.2464147361399682</v>
      </c>
      <c r="E47" s="43">
        <v>40328</v>
      </c>
      <c r="F47" s="44">
        <v>37719</v>
      </c>
      <c r="G47" s="45">
        <f t="shared" si="3"/>
        <v>6.4694505058520093</v>
      </c>
      <c r="H47" s="44">
        <v>40947</v>
      </c>
      <c r="I47" s="44">
        <v>36015</v>
      </c>
      <c r="J47" s="46">
        <f t="shared" si="4"/>
        <v>12.044838449703278</v>
      </c>
    </row>
    <row r="48" spans="1:10" ht="29.25" customHeight="1">
      <c r="A48" s="37" t="s">
        <v>12</v>
      </c>
      <c r="B48" s="39">
        <f>3821+604</f>
        <v>4425</v>
      </c>
      <c r="C48" s="39">
        <v>3991</v>
      </c>
      <c r="D48" s="40">
        <f t="shared" si="2"/>
        <v>9.8079096045197645</v>
      </c>
      <c r="E48" s="38">
        <v>4512</v>
      </c>
      <c r="F48" s="39">
        <v>4055</v>
      </c>
      <c r="G48" s="40">
        <f t="shared" si="3"/>
        <v>10.128546099290787</v>
      </c>
      <c r="H48" s="39">
        <v>4437</v>
      </c>
      <c r="I48" s="39">
        <v>3839</v>
      </c>
      <c r="J48" s="41">
        <f t="shared" si="4"/>
        <v>13.477574938021192</v>
      </c>
    </row>
    <row r="49" spans="1:12" ht="29.25" customHeight="1">
      <c r="A49" s="42" t="s">
        <v>13</v>
      </c>
      <c r="B49" s="44">
        <f>58295+3287</f>
        <v>61582</v>
      </c>
      <c r="C49" s="44">
        <v>56595</v>
      </c>
      <c r="D49" s="45">
        <f t="shared" si="2"/>
        <v>8.0981455620148637</v>
      </c>
      <c r="E49" s="43">
        <v>59944</v>
      </c>
      <c r="F49" s="44">
        <v>57263</v>
      </c>
      <c r="G49" s="45">
        <f t="shared" si="3"/>
        <v>4.4725076738289005</v>
      </c>
      <c r="H49" s="44">
        <v>61756</v>
      </c>
      <c r="I49" s="44">
        <v>58959</v>
      </c>
      <c r="J49" s="46">
        <f t="shared" si="4"/>
        <v>4.5291145799598382</v>
      </c>
    </row>
    <row r="50" spans="1:12" ht="29.25" customHeight="1">
      <c r="A50" s="37" t="s">
        <v>14</v>
      </c>
      <c r="B50" s="39">
        <v>5138</v>
      </c>
      <c r="C50" s="39">
        <v>4595</v>
      </c>
      <c r="D50" s="40">
        <f t="shared" si="2"/>
        <v>10.568314519268199</v>
      </c>
      <c r="E50" s="38">
        <v>5079</v>
      </c>
      <c r="F50" s="39">
        <v>4822</v>
      </c>
      <c r="G50" s="40">
        <f t="shared" si="3"/>
        <v>5.0600511911793689</v>
      </c>
      <c r="H50" s="39">
        <v>5278</v>
      </c>
      <c r="I50" s="39">
        <v>5015</v>
      </c>
      <c r="J50" s="41">
        <f t="shared" si="4"/>
        <v>4.9829480863963624</v>
      </c>
    </row>
    <row r="51" spans="1:12" ht="29.25" customHeight="1" thickBot="1">
      <c r="A51" s="47" t="s">
        <v>15</v>
      </c>
      <c r="B51" s="51">
        <f>SUM(B46:B50)</f>
        <v>130318</v>
      </c>
      <c r="C51" s="49">
        <f>SUM(C46:C50)</f>
        <v>120211</v>
      </c>
      <c r="D51" s="50">
        <f t="shared" si="2"/>
        <v>7.7556438864930328</v>
      </c>
      <c r="E51" s="48">
        <f>SUM(E46:E50)</f>
        <v>131921</v>
      </c>
      <c r="F51" s="49">
        <f>SUM(F46:F50)</f>
        <v>124449</v>
      </c>
      <c r="G51" s="50">
        <f>100-F51/E51*100</f>
        <v>5.6639958763199161</v>
      </c>
      <c r="H51" s="51">
        <f>SUM(H46:H50)</f>
        <v>134717</v>
      </c>
      <c r="I51" s="49">
        <f>SUM(I46:I50)</f>
        <v>120150</v>
      </c>
      <c r="J51" s="52">
        <f t="shared" si="4"/>
        <v>10.813037701255226</v>
      </c>
    </row>
    <row r="52" spans="1:12" ht="13.5" thickTop="1"/>
    <row r="61" spans="1:12">
      <c r="L61"/>
    </row>
    <row r="62" spans="1:12">
      <c r="L62"/>
    </row>
    <row r="63" spans="1:12">
      <c r="L63"/>
    </row>
    <row r="64" spans="1:12">
      <c r="L64"/>
    </row>
    <row r="65" spans="12:12">
      <c r="L65"/>
    </row>
    <row r="66" spans="12:12">
      <c r="L66"/>
    </row>
    <row r="67" spans="12:12">
      <c r="L67"/>
    </row>
    <row r="68" spans="12:12">
      <c r="L68"/>
    </row>
    <row r="69" spans="12:12">
      <c r="L69"/>
    </row>
    <row r="70" spans="12:12">
      <c r="L70"/>
    </row>
    <row r="71" spans="12:12">
      <c r="L71"/>
    </row>
  </sheetData>
  <mergeCells count="22">
    <mergeCell ref="A1:J1"/>
    <mergeCell ref="A2:J2"/>
    <mergeCell ref="A3:J3"/>
    <mergeCell ref="A5:J5"/>
    <mergeCell ref="B43:J43"/>
    <mergeCell ref="A44:A45"/>
    <mergeCell ref="B44:D44"/>
    <mergeCell ref="E44:G44"/>
    <mergeCell ref="H44:J44"/>
    <mergeCell ref="B28:B29"/>
    <mergeCell ref="C28:C29"/>
    <mergeCell ref="D28:D29"/>
    <mergeCell ref="B26:D26"/>
    <mergeCell ref="B27:D27"/>
    <mergeCell ref="B10:B11"/>
    <mergeCell ref="C10:C11"/>
    <mergeCell ref="D10:D11"/>
    <mergeCell ref="B23:C23"/>
    <mergeCell ref="A26:A29"/>
    <mergeCell ref="B8:D8"/>
    <mergeCell ref="B9:D9"/>
    <mergeCell ref="A8:A11"/>
  </mergeCells>
  <printOptions horizontalCentered="1"/>
  <pageMargins left="0.59" right="0.74803149606299213" top="0.42" bottom="0.37" header="0.24" footer="0.23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 Des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2016-03-07T22:24:30Z</dcterms:created>
  <dcterms:modified xsi:type="dcterms:W3CDTF">2016-03-07T22:25:43Z</dcterms:modified>
</cp:coreProperties>
</file>